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iotti\Desktop\Planilhas Curso\Mão na Massa 5 - Funções\"/>
    </mc:Choice>
  </mc:AlternateContent>
  <bookViews>
    <workbookView xWindow="0" yWindow="0" windowWidth="20490" windowHeight="7755" activeTab="3"/>
  </bookViews>
  <sheets>
    <sheet name="00" sheetId="5" r:id="rId1"/>
    <sheet name="01" sheetId="1" r:id="rId2"/>
    <sheet name="02" sheetId="2" r:id="rId3"/>
    <sheet name="03" sheetId="3" r:id="rId4"/>
    <sheet name="04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4" l="1"/>
  <c r="G11" i="4" s="1"/>
  <c r="J19" i="4"/>
  <c r="H19" i="4"/>
  <c r="G19" i="4" s="1"/>
  <c r="J18" i="4"/>
  <c r="H18" i="4"/>
  <c r="G18" i="4" s="1"/>
  <c r="J17" i="4"/>
  <c r="H17" i="4"/>
  <c r="G17" i="4"/>
  <c r="J16" i="4"/>
  <c r="H16" i="4"/>
  <c r="G16" i="4" s="1"/>
  <c r="J15" i="4"/>
  <c r="H15" i="4"/>
  <c r="G15" i="4" s="1"/>
  <c r="J14" i="4"/>
  <c r="H14" i="4"/>
  <c r="G14" i="4" s="1"/>
  <c r="J13" i="4"/>
  <c r="H13" i="4"/>
  <c r="G13" i="4" s="1"/>
  <c r="J12" i="4"/>
  <c r="H12" i="4"/>
  <c r="G12" i="4" s="1"/>
  <c r="J11" i="4"/>
  <c r="J10" i="4"/>
  <c r="H10" i="4"/>
  <c r="G10" i="4" s="1"/>
  <c r="J9" i="4"/>
  <c r="H9" i="4"/>
  <c r="G9" i="4" s="1"/>
  <c r="J8" i="4"/>
  <c r="H8" i="4"/>
  <c r="G8" i="4" s="1"/>
  <c r="J7" i="4"/>
  <c r="H7" i="4"/>
  <c r="G7" i="4" s="1"/>
  <c r="J6" i="4"/>
  <c r="G6" i="4"/>
  <c r="H6" i="4"/>
  <c r="H5" i="4"/>
  <c r="G5" i="4" s="1"/>
  <c r="I11" i="3"/>
  <c r="J11" i="3" s="1"/>
  <c r="I10" i="3"/>
  <c r="J10" i="3" s="1"/>
  <c r="H11" i="3"/>
  <c r="H10" i="3"/>
  <c r="H9" i="3"/>
  <c r="I9" i="3" s="1"/>
  <c r="J9" i="3" s="1"/>
  <c r="D11" i="2"/>
  <c r="E11" i="2"/>
  <c r="F11" i="2"/>
  <c r="G11" i="2"/>
  <c r="H11" i="2"/>
  <c r="C11" i="2"/>
  <c r="E10" i="1"/>
  <c r="D10" i="1"/>
  <c r="C10" i="1"/>
  <c r="B10" i="1"/>
  <c r="J5" i="4"/>
</calcChain>
</file>

<file path=xl/comments1.xml><?xml version="1.0" encoding="utf-8"?>
<comments xmlns="http://schemas.openxmlformats.org/spreadsheetml/2006/main">
  <authors>
    <author>Tiago Baciotti Moreira</author>
  </authors>
  <commentList>
    <comment ref="D4" authorId="0" shapeId="0">
      <text>
        <r>
          <rPr>
            <b/>
            <sz val="9"/>
            <color indexed="81"/>
            <rFont val="Segoe UI"/>
            <family val="2"/>
          </rPr>
          <t>Tiago Baciotti Moreira:</t>
        </r>
        <r>
          <rPr>
            <sz val="9"/>
            <color indexed="81"/>
            <rFont val="Segoe UI"/>
            <family val="2"/>
          </rPr>
          <t xml:space="preserve">
Atenção: Digite a data do vencimento nessa coluna!</t>
        </r>
      </text>
    </comment>
    <comment ref="F4" authorId="0" shapeId="0">
      <text>
        <r>
          <rPr>
            <sz val="9"/>
            <color indexed="81"/>
            <rFont val="Segoe UI"/>
            <family val="2"/>
          </rPr>
          <t>Não precisa digitar o R$</t>
        </r>
      </text>
    </comment>
  </commentList>
</comments>
</file>

<file path=xl/sharedStrings.xml><?xml version="1.0" encoding="utf-8"?>
<sst xmlns="http://schemas.openxmlformats.org/spreadsheetml/2006/main" count="41" uniqueCount="25">
  <si>
    <t>fórmula</t>
  </si>
  <si>
    <t>Controle de Notas</t>
  </si>
  <si>
    <t>Aluno</t>
  </si>
  <si>
    <t>Windows</t>
  </si>
  <si>
    <t>Word</t>
  </si>
  <si>
    <t>Excel</t>
  </si>
  <si>
    <t>Total</t>
  </si>
  <si>
    <t>Média</t>
  </si>
  <si>
    <t>Resultado</t>
  </si>
  <si>
    <t>Ana Banana</t>
  </si>
  <si>
    <t>João Bobão</t>
  </si>
  <si>
    <t>Zé Buscapé</t>
  </si>
  <si>
    <t>Histórico</t>
  </si>
  <si>
    <t>Data Emissão</t>
  </si>
  <si>
    <t>Data Vencimento</t>
  </si>
  <si>
    <t>Data Pagamento</t>
  </si>
  <si>
    <t>Valor</t>
  </si>
  <si>
    <t>Qtd Juros</t>
  </si>
  <si>
    <t>Taxa Mensal de Juros</t>
  </si>
  <si>
    <t>Situação</t>
  </si>
  <si>
    <t>Mensalidade</t>
  </si>
  <si>
    <t>Valor Pago</t>
  </si>
  <si>
    <t>Exercício Mão na Massa!</t>
  </si>
  <si>
    <t>Funções</t>
  </si>
  <si>
    <t>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</si>
</sst>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10"/>
      <name val="Arial"/>
      <family val="2"/>
    </font>
    <font>
      <b/>
      <sz val="16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72"/>
      <name val="Calibri"/>
      <family val="2"/>
      <scheme val="minor"/>
    </font>
    <font>
      <sz val="20"/>
      <name val="Arial"/>
      <family val="2"/>
    </font>
    <font>
      <sz val="28"/>
      <name val="Calibri"/>
      <family val="2"/>
      <scheme val="minor"/>
    </font>
    <font>
      <b/>
      <sz val="16"/>
      <color indexed="32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1" fillId="4" borderId="1" xfId="0" applyFont="1" applyFill="1" applyBorder="1" applyProtection="1"/>
    <xf numFmtId="0" fontId="1" fillId="5" borderId="1" xfId="0" applyFont="1" applyFill="1" applyBorder="1" applyProtection="1"/>
    <xf numFmtId="0" fontId="1" fillId="0" borderId="0" xfId="0" applyFont="1"/>
    <xf numFmtId="0" fontId="2" fillId="2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2" fillId="5" borderId="0" xfId="0" applyFont="1" applyFill="1" applyProtection="1">
      <protection locked="0"/>
    </xf>
    <xf numFmtId="0" fontId="1" fillId="6" borderId="1" xfId="0" applyFont="1" applyFill="1" applyBorder="1" applyProtection="1"/>
    <xf numFmtId="0" fontId="2" fillId="3" borderId="0" xfId="0" applyFont="1" applyFill="1" applyBorder="1" applyProtection="1">
      <protection locked="0"/>
    </xf>
    <xf numFmtId="0" fontId="9" fillId="0" borderId="0" xfId="1"/>
    <xf numFmtId="0" fontId="11" fillId="0" borderId="0" xfId="1" applyFont="1"/>
    <xf numFmtId="0" fontId="12" fillId="0" borderId="0" xfId="1" applyFont="1"/>
    <xf numFmtId="0" fontId="13" fillId="0" borderId="0" xfId="1" applyFont="1" applyAlignment="1"/>
    <xf numFmtId="0" fontId="10" fillId="0" borderId="0" xfId="1" applyFont="1" applyAlignment="1">
      <alignment horizontal="left"/>
    </xf>
    <xf numFmtId="16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9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 wrapText="1"/>
    </xf>
    <xf numFmtId="10" fontId="7" fillId="0" borderId="1" xfId="0" applyNumberFormat="1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vertical="center" wrapText="1"/>
    </xf>
    <xf numFmtId="0" fontId="6" fillId="10" borderId="1" xfId="0" applyFont="1" applyFill="1" applyBorder="1" applyAlignment="1" applyProtection="1">
      <alignment vertical="center" wrapText="1"/>
      <protection locked="0"/>
    </xf>
    <xf numFmtId="1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10" borderId="1" xfId="0" applyFont="1" applyFill="1" applyBorder="1" applyAlignment="1" applyProtection="1">
      <alignment horizontal="right" vertical="center" wrapText="1"/>
      <protection locked="0"/>
    </xf>
    <xf numFmtId="9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14" fontId="7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11" borderId="1" xfId="0" applyFont="1" applyFill="1" applyBorder="1" applyAlignment="1" applyProtection="1">
      <alignment horizontal="right" vertical="center" wrapText="1"/>
    </xf>
    <xf numFmtId="0" fontId="1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 applyProtection="1">
      <alignment horizontal="left" vertical="center" readingOrder="1"/>
    </xf>
    <xf numFmtId="0" fontId="3" fillId="0" borderId="1" xfId="0" applyFont="1" applyBorder="1" applyAlignment="1" applyProtection="1">
      <alignment horizontal="centerContinuous"/>
    </xf>
    <xf numFmtId="0" fontId="4" fillId="7" borderId="1" xfId="0" applyFont="1" applyFill="1" applyBorder="1" applyAlignment="1" applyProtection="1">
      <alignment horizontal="center"/>
    </xf>
    <xf numFmtId="0" fontId="1" fillId="8" borderId="1" xfId="0" applyFont="1" applyFill="1" applyBorder="1" applyProtection="1"/>
    <xf numFmtId="0" fontId="1" fillId="8" borderId="1" xfId="0" applyFont="1" applyFill="1" applyBorder="1" applyProtection="1">
      <protection locked="0"/>
    </xf>
    <xf numFmtId="164" fontId="1" fillId="8" borderId="1" xfId="0" applyNumberFormat="1" applyFont="1" applyFill="1" applyBorder="1" applyProtection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4</xdr:row>
      <xdr:rowOff>19050</xdr:rowOff>
    </xdr:from>
    <xdr:to>
      <xdr:col>2</xdr:col>
      <xdr:colOff>457200</xdr:colOff>
      <xdr:row>11</xdr:row>
      <xdr:rowOff>104775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LightScreen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00050"/>
          <a:ext cx="1524000" cy="1524000"/>
        </a:xfrm>
        <a:prstGeom prst="ellipse">
          <a:avLst/>
        </a:prstGeom>
        <a:ln>
          <a:noFill/>
        </a:ln>
        <a:effectLst>
          <a:reflection blurRad="6350" stA="50000" endA="300" endPos="90000" dir="5400000" sy="-100000" algn="bl" rotWithShape="0"/>
          <a:softEdge rad="112500"/>
        </a:effectLst>
      </xdr:spPr>
    </xdr:pic>
    <xdr:clientData/>
  </xdr:twoCellAnchor>
  <xdr:twoCellAnchor editAs="oneCell">
    <xdr:from>
      <xdr:col>7</xdr:col>
      <xdr:colOff>485775</xdr:colOff>
      <xdr:row>0</xdr:row>
      <xdr:rowOff>0</xdr:rowOff>
    </xdr:from>
    <xdr:to>
      <xdr:col>10</xdr:col>
      <xdr:colOff>172364</xdr:colOff>
      <xdr:row>5</xdr:row>
      <xdr:rowOff>123826</xdr:rowOff>
    </xdr:to>
    <xdr:pic>
      <xdr:nvPicPr>
        <xdr:cNvPr id="5" name="Imagem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9516"/>
        <a:stretch/>
      </xdr:blipFill>
      <xdr:spPr>
        <a:xfrm>
          <a:off x="6200775" y="0"/>
          <a:ext cx="2153564" cy="1076326"/>
        </a:xfrm>
        <a:prstGeom prst="rect">
          <a:avLst/>
        </a:prstGeom>
      </xdr:spPr>
    </xdr:pic>
    <xdr:clientData/>
  </xdr:twoCellAnchor>
  <xdr:twoCellAnchor>
    <xdr:from>
      <xdr:col>7</xdr:col>
      <xdr:colOff>546170</xdr:colOff>
      <xdr:row>11</xdr:row>
      <xdr:rowOff>62101</xdr:rowOff>
    </xdr:from>
    <xdr:to>
      <xdr:col>12</xdr:col>
      <xdr:colOff>396133</xdr:colOff>
      <xdr:row>21</xdr:row>
      <xdr:rowOff>83388</xdr:rowOff>
    </xdr:to>
    <xdr:sp macro="" textlink="">
      <xdr:nvSpPr>
        <xdr:cNvPr id="6" name="Seta para cima 5"/>
        <xdr:cNvSpPr/>
      </xdr:nvSpPr>
      <xdr:spPr>
        <a:xfrm rot="16325099">
          <a:off x="7047045" y="1476501"/>
          <a:ext cx="1964387" cy="3536138"/>
        </a:xfrm>
        <a:prstGeom prst="upArrow">
          <a:avLst/>
        </a:prstGeom>
        <a:solidFill>
          <a:schemeClr val="accent6">
            <a:lumMod val="75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329658</xdr:colOff>
      <xdr:row>6</xdr:row>
      <xdr:rowOff>225285</xdr:rowOff>
    </xdr:from>
    <xdr:to>
      <xdr:col>13</xdr:col>
      <xdr:colOff>448573</xdr:colOff>
      <xdr:row>13</xdr:row>
      <xdr:rowOff>47387</xdr:rowOff>
    </xdr:to>
    <xdr:sp macro="" textlink="">
      <xdr:nvSpPr>
        <xdr:cNvPr id="7" name="Raio 6"/>
        <xdr:cNvSpPr/>
      </xdr:nvSpPr>
      <xdr:spPr>
        <a:xfrm rot="19800000">
          <a:off x="8511633" y="1368285"/>
          <a:ext cx="1947715" cy="1298477"/>
        </a:xfrm>
        <a:prstGeom prst="lightningBolt">
          <a:avLst/>
        </a:prstGeom>
        <a:blipFill>
          <a:blip xmlns:r="http://schemas.openxmlformats.org/officeDocument/2006/relationships" r:embed="rId4"/>
          <a:tile tx="0" ty="0" sx="100000" sy="100000" flip="none" algn="tl"/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614617</xdr:colOff>
      <xdr:row>17</xdr:row>
      <xdr:rowOff>63540</xdr:rowOff>
    </xdr:from>
    <xdr:to>
      <xdr:col>6</xdr:col>
      <xdr:colOff>504382</xdr:colOff>
      <xdr:row>20</xdr:row>
      <xdr:rowOff>64395</xdr:rowOff>
    </xdr:to>
    <xdr:sp macro="" textlink="">
      <xdr:nvSpPr>
        <xdr:cNvPr id="10" name="Elipse 9"/>
        <xdr:cNvSpPr/>
      </xdr:nvSpPr>
      <xdr:spPr>
        <a:xfrm rot="19800000">
          <a:off x="4462717" y="3444915"/>
          <a:ext cx="899415" cy="57235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6"/>
  <sheetViews>
    <sheetView showGridLines="0" workbookViewId="0">
      <selection activeCell="D6" sqref="D6"/>
    </sheetView>
  </sheetViews>
  <sheetFormatPr defaultRowHeight="12.75" x14ac:dyDescent="0.2"/>
  <cols>
    <col min="1" max="1" width="1.5703125" style="12" customWidth="1"/>
    <col min="2" max="2" width="3.5703125" style="12" customWidth="1"/>
    <col min="3" max="3" width="11.7109375" style="12" bestFit="1" customWidth="1"/>
    <col min="4" max="4" width="10.5703125" style="12" bestFit="1" customWidth="1"/>
    <col min="5" max="5" width="10.140625" style="12" bestFit="1" customWidth="1"/>
    <col min="6" max="6" width="11.28515625" style="12" bestFit="1" customWidth="1"/>
    <col min="7" max="7" width="11.7109375" style="12" bestFit="1" customWidth="1"/>
    <col min="8" max="8" width="11.42578125" style="12" customWidth="1"/>
    <col min="9" max="9" width="12" style="12" bestFit="1" customWidth="1"/>
    <col min="10" max="10" width="11.5703125" style="12" bestFit="1" customWidth="1"/>
    <col min="11" max="11" width="13.7109375" style="12" bestFit="1" customWidth="1"/>
    <col min="12" max="12" width="17.85546875" style="12" customWidth="1"/>
    <col min="13" max="13" width="17.5703125" style="12" customWidth="1"/>
    <col min="14" max="16384" width="9.140625" style="12"/>
  </cols>
  <sheetData>
    <row r="2" spans="4:7" ht="20.25" x14ac:dyDescent="0.3">
      <c r="G2" s="15"/>
    </row>
    <row r="4" spans="4:7" ht="36" x14ac:dyDescent="0.55000000000000004">
      <c r="D4" s="14" t="s">
        <v>22</v>
      </c>
    </row>
    <row r="5" spans="4:7" ht="25.5" x14ac:dyDescent="0.35">
      <c r="D5" s="13"/>
    </row>
    <row r="6" spans="4:7" ht="92.25" x14ac:dyDescent="1.35">
      <c r="D6" s="16" t="s">
        <v>23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workbookViewId="0">
      <selection activeCell="I10" sqref="I10"/>
    </sheetView>
  </sheetViews>
  <sheetFormatPr defaultRowHeight="15" x14ac:dyDescent="0.25"/>
  <sheetData>
    <row r="3" spans="2:11" s="5" customFormat="1" ht="14.25" x14ac:dyDescent="0.2">
      <c r="B3" s="1">
        <v>50</v>
      </c>
      <c r="C3" s="2">
        <v>50</v>
      </c>
      <c r="D3" s="3">
        <v>50</v>
      </c>
      <c r="E3" s="4">
        <v>50</v>
      </c>
      <c r="H3" s="1">
        <v>0.5</v>
      </c>
      <c r="I3" s="2">
        <v>0.5</v>
      </c>
      <c r="J3" s="3">
        <v>0.5</v>
      </c>
      <c r="K3" s="4">
        <v>0.5</v>
      </c>
    </row>
    <row r="4" spans="2:11" s="5" customFormat="1" ht="14.25" x14ac:dyDescent="0.2">
      <c r="B4" s="1">
        <v>100</v>
      </c>
      <c r="C4" s="2">
        <v>100</v>
      </c>
      <c r="D4" s="3">
        <v>100</v>
      </c>
      <c r="E4" s="4">
        <v>100</v>
      </c>
      <c r="H4" s="1">
        <v>1</v>
      </c>
      <c r="I4" s="2">
        <v>1</v>
      </c>
      <c r="J4" s="3">
        <v>1</v>
      </c>
      <c r="K4" s="4">
        <v>1</v>
      </c>
    </row>
    <row r="5" spans="2:11" s="5" customFormat="1" ht="14.25" x14ac:dyDescent="0.2">
      <c r="B5" s="1">
        <v>70</v>
      </c>
      <c r="C5" s="2">
        <v>70</v>
      </c>
      <c r="D5" s="3">
        <v>70</v>
      </c>
      <c r="E5" s="4">
        <v>70</v>
      </c>
      <c r="H5" s="1">
        <v>0.7</v>
      </c>
      <c r="I5" s="2">
        <v>0.7</v>
      </c>
      <c r="J5" s="3">
        <v>0.7</v>
      </c>
      <c r="K5" s="4">
        <v>0.7</v>
      </c>
    </row>
    <row r="6" spans="2:11" s="5" customFormat="1" ht="14.25" x14ac:dyDescent="0.2">
      <c r="B6" s="1">
        <v>20</v>
      </c>
      <c r="C6" s="2">
        <v>20</v>
      </c>
      <c r="D6" s="3">
        <v>20</v>
      </c>
      <c r="E6" s="4">
        <v>20</v>
      </c>
      <c r="H6" s="1">
        <v>27</v>
      </c>
      <c r="I6" s="2">
        <v>27</v>
      </c>
      <c r="J6" s="3">
        <v>27</v>
      </c>
      <c r="K6" s="4">
        <v>27</v>
      </c>
    </row>
    <row r="7" spans="2:11" s="5" customFormat="1" ht="14.25" x14ac:dyDescent="0.2">
      <c r="B7" s="1">
        <v>30</v>
      </c>
      <c r="C7" s="2">
        <v>30</v>
      </c>
      <c r="D7" s="3">
        <v>30</v>
      </c>
      <c r="E7" s="4">
        <v>30</v>
      </c>
      <c r="H7" s="1">
        <v>0.2</v>
      </c>
      <c r="I7" s="2">
        <v>0.2</v>
      </c>
      <c r="J7" s="3">
        <v>0.2</v>
      </c>
      <c r="K7" s="4">
        <v>0.2</v>
      </c>
    </row>
    <row r="8" spans="2:11" s="5" customFormat="1" ht="14.25" x14ac:dyDescent="0.2">
      <c r="B8" s="1">
        <v>20</v>
      </c>
      <c r="C8" s="2">
        <v>20</v>
      </c>
      <c r="D8" s="3">
        <v>20</v>
      </c>
      <c r="E8" s="4">
        <v>20</v>
      </c>
      <c r="H8" s="1">
        <v>0.8</v>
      </c>
      <c r="I8" s="2">
        <v>0.8</v>
      </c>
      <c r="J8" s="3">
        <v>0.8</v>
      </c>
      <c r="K8" s="4">
        <v>0.8</v>
      </c>
    </row>
    <row r="9" spans="2:11" s="5" customFormat="1" ht="14.25" x14ac:dyDescent="0.2">
      <c r="B9" s="1">
        <v>10</v>
      </c>
      <c r="C9" s="2">
        <v>10</v>
      </c>
      <c r="D9" s="3">
        <v>10</v>
      </c>
      <c r="E9" s="4">
        <v>10</v>
      </c>
      <c r="H9" s="1">
        <v>10</v>
      </c>
      <c r="I9" s="2">
        <v>10</v>
      </c>
      <c r="J9" s="3">
        <v>10</v>
      </c>
      <c r="K9" s="4">
        <v>10</v>
      </c>
    </row>
    <row r="10" spans="2:11" s="5" customFormat="1" ht="14.25" x14ac:dyDescent="0.2">
      <c r="B10" s="6">
        <f>SUMIF(B3:B9,"&lt;50")</f>
        <v>80</v>
      </c>
      <c r="C10" s="7">
        <f>SUMIF(C3:C9,"&gt;50")</f>
        <v>170</v>
      </c>
      <c r="D10" s="8">
        <f>SUMIF(D3:D9,"&lt;=50")</f>
        <v>130</v>
      </c>
      <c r="E10" s="9">
        <f>SUMIF(E3:E9,"&gt;=50")</f>
        <v>220</v>
      </c>
      <c r="H10" s="6" t="s">
        <v>0</v>
      </c>
      <c r="I10" s="7" t="s">
        <v>0</v>
      </c>
      <c r="J10" s="8" t="s">
        <v>0</v>
      </c>
      <c r="K10" s="9" t="s">
        <v>0</v>
      </c>
    </row>
  </sheetData>
  <dataValidations xWindow="296" yWindow="489" count="8">
    <dataValidation allowBlank="1" showInputMessage="1" showErrorMessage="1" promptTitle="Tiago Baciotti avisa:" prompt="Faça a soma dos valores MAIORES E IGUAIS A 50._x000a__x000a_&quot;&gt;=50&quot;" sqref="E10"/>
    <dataValidation allowBlank="1" showInputMessage="1" showErrorMessage="1" promptTitle="Tiago Baciotti avisa:" prompt="Faça aqui a soma dos valores MENORES QUE 50._x000a_A fórmula fica assim:_x000a_=SOMASE(B6..B12;&quot;&lt;50&quot;)_x000a__x000a_NÃO ESQUEÇA DE ABRIR E FECHAR ASPAS (&quot;&quot;) E PARENTÊSES." sqref="B10"/>
    <dataValidation allowBlank="1" showInputMessage="1" showErrorMessage="1" promptTitle="Tiago Baciotti avisa:" prompt="Faça aqui a soma dos valores MAIORES QUE 50._x000a_A fórmula é a mesma da anterior, mudando apenas o sinal._x000a__x000a_CUIDADO COM ASPAS E PARENTÊSES" sqref="C10"/>
    <dataValidation allowBlank="1" showInputMessage="1" showErrorMessage="1" promptTitle="Tiago Baciotti avisa:" prompt="Faça a soma dos valores MENORES E IGUAIS a 50 _x000a__x000a_&quot;&lt;=50&quot;_x000a_" sqref="D10"/>
    <dataValidation allowBlank="1" showInputMessage="1" showErrorMessage="1" promptTitle="Tiago Baciotti avisa:" prompt="Faça a soma dos valores MAIORES E IGUAIS A 1._x000a__x000a_&quot;&gt;=1&quot;" sqref="K10"/>
    <dataValidation allowBlank="1" showInputMessage="1" showErrorMessage="1" promptTitle="Tiago Baciotti avisa:" prompt="Faça aqui a soma dos valores MENORES QUE 1._x000a_A fórmula fica assim:_x000a_=SOMASE(B6..B12;&quot;&lt;1&quot;)_x000a__x000a_NÃO ESQUEÇA DE ABRIR E FECHAR ASPAS (&quot;&quot;) E PARENTÊSES." sqref="H10"/>
    <dataValidation allowBlank="1" showInputMessage="1" showErrorMessage="1" promptTitle="Tiago Baciotti avisa:" prompt="Faça aqui a soma dos valores MAIORES QUE 1._x000a_A fórmula é a mesma da anterior, mudando apenas o sinal._x000a__x000a_CUIDADO COM ASPAS E PARENTÊSES" sqref="I10"/>
    <dataValidation allowBlank="1" showInputMessage="1" showErrorMessage="1" promptTitle="Tiago Baciotti avisa:" prompt="Faça a soma dos valores MENORES E IGUAIS a 1_x000a__x000a_&quot;&lt;=1&quot;_x000a_" sqref="J10"/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11"/>
  <sheetViews>
    <sheetView workbookViewId="0">
      <selection activeCell="C12" sqref="C12"/>
    </sheetView>
  </sheetViews>
  <sheetFormatPr defaultRowHeight="15" x14ac:dyDescent="0.25"/>
  <sheetData>
    <row r="4" spans="3:8" x14ac:dyDescent="0.25">
      <c r="C4" s="2">
        <v>10</v>
      </c>
      <c r="D4" s="10">
        <v>3</v>
      </c>
      <c r="E4" s="1">
        <v>10</v>
      </c>
      <c r="F4" s="2">
        <v>9</v>
      </c>
      <c r="G4" s="10">
        <v>-8</v>
      </c>
      <c r="H4" s="1">
        <v>7</v>
      </c>
    </row>
    <row r="5" spans="3:8" x14ac:dyDescent="0.25">
      <c r="C5" s="2">
        <v>5</v>
      </c>
      <c r="D5" s="10">
        <v>4</v>
      </c>
      <c r="E5" s="1">
        <v>14</v>
      </c>
      <c r="F5" s="2">
        <v>1.5</v>
      </c>
      <c r="G5" s="10">
        <v>-9</v>
      </c>
      <c r="H5" s="1">
        <v>4</v>
      </c>
    </row>
    <row r="6" spans="3:8" x14ac:dyDescent="0.25">
      <c r="C6" s="2">
        <v>1</v>
      </c>
      <c r="D6" s="10">
        <v>52</v>
      </c>
      <c r="E6" s="1">
        <v>15</v>
      </c>
      <c r="F6" s="2">
        <v>1.2</v>
      </c>
      <c r="G6" s="10">
        <v>7</v>
      </c>
      <c r="H6" s="1">
        <v>5</v>
      </c>
    </row>
    <row r="7" spans="3:8" x14ac:dyDescent="0.25">
      <c r="C7" s="2">
        <v>3</v>
      </c>
      <c r="D7" s="10">
        <v>8</v>
      </c>
      <c r="E7" s="1">
        <v>2</v>
      </c>
      <c r="F7" s="2">
        <v>0.3</v>
      </c>
      <c r="G7" s="10">
        <v>6</v>
      </c>
      <c r="H7" s="1">
        <v>0.2</v>
      </c>
    </row>
    <row r="8" spans="3:8" x14ac:dyDescent="0.25">
      <c r="C8" s="2">
        <v>4</v>
      </c>
      <c r="D8" s="10">
        <v>1</v>
      </c>
      <c r="E8" s="1">
        <v>1</v>
      </c>
      <c r="F8" s="2">
        <v>0.7</v>
      </c>
      <c r="G8" s="10">
        <v>-1</v>
      </c>
      <c r="H8" s="1">
        <v>0.3</v>
      </c>
    </row>
    <row r="9" spans="3:8" x14ac:dyDescent="0.25">
      <c r="C9" s="2">
        <v>2</v>
      </c>
      <c r="D9" s="10">
        <v>9</v>
      </c>
      <c r="E9" s="1">
        <v>2</v>
      </c>
      <c r="F9" s="2">
        <v>0.8</v>
      </c>
      <c r="G9" s="10">
        <v>5</v>
      </c>
      <c r="H9" s="1">
        <v>0.7</v>
      </c>
    </row>
    <row r="10" spans="3:8" x14ac:dyDescent="0.25">
      <c r="C10" s="2">
        <v>2</v>
      </c>
      <c r="D10" s="10">
        <v>2</v>
      </c>
      <c r="E10" s="1">
        <v>3</v>
      </c>
      <c r="F10" s="2">
        <v>10</v>
      </c>
      <c r="G10" s="10">
        <v>2</v>
      </c>
      <c r="H10" s="1">
        <v>0.8</v>
      </c>
    </row>
    <row r="11" spans="3:8" x14ac:dyDescent="0.25">
      <c r="C11" s="11">
        <f>PRODUCT(C4:C10)</f>
        <v>2400</v>
      </c>
      <c r="D11" s="11">
        <f t="shared" ref="D11:H11" si="0">PRODUCT(D4:D10)</f>
        <v>89856</v>
      </c>
      <c r="E11" s="11">
        <f t="shared" si="0"/>
        <v>25200</v>
      </c>
      <c r="F11" s="11">
        <f t="shared" si="0"/>
        <v>27.215999999999994</v>
      </c>
      <c r="G11" s="11">
        <f t="shared" si="0"/>
        <v>-30240</v>
      </c>
      <c r="H11" s="11">
        <f t="shared" si="0"/>
        <v>4.7039999999999997</v>
      </c>
    </row>
  </sheetData>
  <dataValidations xWindow="321" yWindow="549" count="1">
    <dataValidation allowBlank="1" showInputMessage="1" showErrorMessage="1" promptTitle="Tiago Baciotti avisa:" prompt="Utilize aqui a função MULT:_x000a_Observe este exemplo:_x000a_=MULT(B6..B12)" sqref="C11:H11"/>
  </dataValidation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5"/>
  <sheetViews>
    <sheetView tabSelected="1" workbookViewId="0">
      <selection activeCell="F16" sqref="F16"/>
    </sheetView>
  </sheetViews>
  <sheetFormatPr defaultRowHeight="15" x14ac:dyDescent="0.25"/>
  <cols>
    <col min="1" max="3" width="9.140625" style="29"/>
    <col min="4" max="6" width="15.140625" style="29" customWidth="1"/>
    <col min="7" max="7" width="12.85546875" style="29" customWidth="1"/>
    <col min="8" max="9" width="9.140625" style="29"/>
    <col min="10" max="10" width="18.7109375" style="29" customWidth="1"/>
    <col min="11" max="16384" width="9.140625" style="29"/>
  </cols>
  <sheetData>
    <row r="7" spans="4:11" ht="20.25" x14ac:dyDescent="0.3">
      <c r="D7" s="32" t="s">
        <v>1</v>
      </c>
      <c r="E7" s="32"/>
      <c r="F7" s="32"/>
      <c r="G7" s="32"/>
      <c r="H7" s="32"/>
      <c r="I7" s="32"/>
      <c r="J7" s="32"/>
      <c r="K7" s="28"/>
    </row>
    <row r="8" spans="4:11" ht="18" x14ac:dyDescent="0.25">
      <c r="D8" s="33" t="s">
        <v>2</v>
      </c>
      <c r="E8" s="33" t="s">
        <v>3</v>
      </c>
      <c r="F8" s="33" t="s">
        <v>4</v>
      </c>
      <c r="G8" s="33" t="s">
        <v>5</v>
      </c>
      <c r="H8" s="33" t="s">
        <v>6</v>
      </c>
      <c r="I8" s="33" t="s">
        <v>7</v>
      </c>
      <c r="J8" s="33" t="s">
        <v>8</v>
      </c>
      <c r="K8" s="28"/>
    </row>
    <row r="9" spans="4:11" x14ac:dyDescent="0.25">
      <c r="D9" s="34" t="s">
        <v>9</v>
      </c>
      <c r="E9" s="35">
        <v>12</v>
      </c>
      <c r="F9" s="35">
        <v>7.5</v>
      </c>
      <c r="G9" s="35">
        <v>10</v>
      </c>
      <c r="H9" s="34">
        <f>SUM(E9:G9)</f>
        <v>29.5</v>
      </c>
      <c r="I9" s="36">
        <f>H9/3</f>
        <v>9.8333333333333339</v>
      </c>
      <c r="J9" s="34" t="str">
        <f>IF(I9&gt;=7,"Aprovado","Reprovado")</f>
        <v>Aprovado</v>
      </c>
      <c r="K9" s="28"/>
    </row>
    <row r="10" spans="4:11" x14ac:dyDescent="0.25">
      <c r="D10" s="34" t="s">
        <v>10</v>
      </c>
      <c r="E10" s="35">
        <v>8</v>
      </c>
      <c r="F10" s="35">
        <v>4.8</v>
      </c>
      <c r="G10" s="35">
        <v>8</v>
      </c>
      <c r="H10" s="34">
        <f>E10+F10+G10</f>
        <v>20.8</v>
      </c>
      <c r="I10" s="36">
        <f>AVERAGE(E10:G10)</f>
        <v>6.9333333333333336</v>
      </c>
      <c r="J10" s="34" t="str">
        <f t="shared" ref="J10:J11" si="0">IF(I10&gt;=7,"Aprovado","Reprovado")</f>
        <v>Reprovado</v>
      </c>
      <c r="K10" s="28"/>
    </row>
    <row r="11" spans="4:11" x14ac:dyDescent="0.25">
      <c r="D11" s="34" t="s">
        <v>11</v>
      </c>
      <c r="E11" s="35"/>
      <c r="F11" s="35">
        <v>7.5</v>
      </c>
      <c r="G11" s="35">
        <v>8.5</v>
      </c>
      <c r="H11" s="34">
        <f>SUM(E11:G11)</f>
        <v>16</v>
      </c>
      <c r="I11" s="36">
        <f>AVERAGE(E11:G11)</f>
        <v>8</v>
      </c>
      <c r="J11" s="34" t="str">
        <f t="shared" si="0"/>
        <v>Aprovado</v>
      </c>
      <c r="K11" s="28"/>
    </row>
    <row r="12" spans="4:11" ht="18" x14ac:dyDescent="0.25">
      <c r="D12" s="30"/>
      <c r="E12" s="30"/>
      <c r="F12" s="30"/>
      <c r="G12" s="30"/>
      <c r="H12" s="30"/>
      <c r="I12" s="30"/>
      <c r="J12" s="30"/>
      <c r="K12" s="28"/>
    </row>
    <row r="13" spans="4:11" x14ac:dyDescent="0.25">
      <c r="D13" s="28"/>
      <c r="E13" s="28"/>
      <c r="F13" s="28"/>
      <c r="G13" s="28"/>
      <c r="H13" s="28"/>
      <c r="I13" s="28"/>
      <c r="J13" s="28"/>
      <c r="K13" s="28"/>
    </row>
    <row r="14" spans="4:11" x14ac:dyDescent="0.25">
      <c r="D14" s="28"/>
      <c r="E14" s="28"/>
      <c r="F14" s="28"/>
      <c r="G14" s="28"/>
      <c r="H14" s="28"/>
      <c r="I14" s="28"/>
      <c r="J14" s="28"/>
      <c r="K14" s="28"/>
    </row>
    <row r="15" spans="4:11" x14ac:dyDescent="0.25">
      <c r="D15" s="28"/>
      <c r="E15" s="31"/>
      <c r="F15" s="28"/>
      <c r="G15" s="28"/>
      <c r="H15" s="28"/>
      <c r="I15" s="28"/>
      <c r="J15" s="28"/>
      <c r="K15" s="28"/>
    </row>
  </sheetData>
  <dataValidations xWindow="485" yWindow="428" count="4">
    <dataValidation type="decimal" errorStyle="information" allowBlank="1" showInputMessage="1" showErrorMessage="1" errorTitle="Erro na nota" error="A nota deve estar entre 0 e 10" promptTitle="Entrada de Nota" prompt="Por favor digite um valor entre 0 e 10" sqref="E9:E11">
      <formula1>0</formula1>
      <formula2>10</formula2>
    </dataValidation>
    <dataValidation type="decimal" allowBlank="1" showInputMessage="1" showErrorMessage="1" sqref="F9:G11">
      <formula1>0</formula1>
      <formula2>10</formula2>
    </dataValidation>
    <dataValidation type="textLength" allowBlank="1" showInputMessage="1" showErrorMessage="1" sqref="J14">
      <formula1>2</formula1>
      <formula2>2</formula2>
    </dataValidation>
    <dataValidation type="list" allowBlank="1" showInputMessage="1" showErrorMessage="1" sqref="J16">
      <formula1>$N$12:$N$14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J19"/>
  <sheetViews>
    <sheetView workbookViewId="0">
      <selection activeCell="D6" sqref="D6"/>
    </sheetView>
  </sheetViews>
  <sheetFormatPr defaultRowHeight="15" x14ac:dyDescent="0.25"/>
  <cols>
    <col min="2" max="2" width="38.28515625" customWidth="1"/>
    <col min="3" max="3" width="15" customWidth="1"/>
    <col min="4" max="4" width="18.7109375" customWidth="1"/>
    <col min="5" max="5" width="17.7109375" customWidth="1"/>
    <col min="7" max="7" width="18.5703125" customWidth="1"/>
    <col min="8" max="8" width="16.85546875" customWidth="1"/>
    <col min="9" max="9" width="17.7109375" customWidth="1"/>
    <col min="10" max="10" width="20.42578125" customWidth="1"/>
  </cols>
  <sheetData>
    <row r="4" spans="2:10" ht="30" x14ac:dyDescent="0.25">
      <c r="B4" s="18" t="s">
        <v>12</v>
      </c>
      <c r="C4" s="18" t="s">
        <v>13</v>
      </c>
      <c r="D4" s="18" t="s">
        <v>14</v>
      </c>
      <c r="E4" s="18" t="s">
        <v>15</v>
      </c>
      <c r="F4" s="18" t="s">
        <v>16</v>
      </c>
      <c r="G4" s="18" t="s">
        <v>21</v>
      </c>
      <c r="H4" s="18" t="s">
        <v>17</v>
      </c>
      <c r="I4" s="18" t="s">
        <v>18</v>
      </c>
      <c r="J4" s="18" t="s">
        <v>19</v>
      </c>
    </row>
    <row r="5" spans="2:10" x14ac:dyDescent="0.25">
      <c r="B5" s="22" t="s">
        <v>20</v>
      </c>
      <c r="C5" s="23">
        <v>41730</v>
      </c>
      <c r="D5" s="23">
        <v>41769</v>
      </c>
      <c r="E5" s="17">
        <v>41770</v>
      </c>
      <c r="F5" s="24">
        <v>100</v>
      </c>
      <c r="G5" s="19">
        <f>IF(E5&lt;&gt;"",F5+F5*H5,"")</f>
        <v>100.16666666666667</v>
      </c>
      <c r="H5" s="20">
        <f>IF(E5&gt;D5,I5/30*(E5-D5),0)</f>
        <v>1.6666666666666668E-3</v>
      </c>
      <c r="I5" s="25">
        <v>0.05</v>
      </c>
      <c r="J5" s="21" t="str">
        <f>IF(E5&gt;D5,"Pago em atraso",IF(E5="","Em aberto","Pago em dia"))</f>
        <v>Pago em atraso</v>
      </c>
    </row>
    <row r="6" spans="2:10" x14ac:dyDescent="0.25">
      <c r="B6" s="22" t="s">
        <v>20</v>
      </c>
      <c r="C6" s="23">
        <v>41730</v>
      </c>
      <c r="D6" s="23">
        <v>41769</v>
      </c>
      <c r="E6" s="17">
        <v>41810</v>
      </c>
      <c r="F6" s="24">
        <v>300</v>
      </c>
      <c r="G6" s="19">
        <f>IF(E6&lt;&gt;"",F6+F6*H6,"")</f>
        <v>312.3</v>
      </c>
      <c r="H6" s="20">
        <f>IF(E6&gt;D6,(E6-D6)*I6/30,0)</f>
        <v>4.1000000000000002E-2</v>
      </c>
      <c r="I6" s="25">
        <v>0.03</v>
      </c>
      <c r="J6" s="21" t="str">
        <f>IF(E6&gt;D6,"Pago em atraso",IF(E6="","Em aberto","Pago em dia"))</f>
        <v>Pago em atraso</v>
      </c>
    </row>
    <row r="7" spans="2:10" x14ac:dyDescent="0.25">
      <c r="B7" s="22" t="s">
        <v>20</v>
      </c>
      <c r="C7" s="23">
        <v>41730</v>
      </c>
      <c r="D7" s="23">
        <v>41769</v>
      </c>
      <c r="E7" s="17">
        <v>41810</v>
      </c>
      <c r="F7" s="24">
        <v>300</v>
      </c>
      <c r="G7" s="19">
        <f t="shared" ref="G7:G19" si="0">IF(E7&lt;&gt;"",F7+F7*H7,"")</f>
        <v>312.3</v>
      </c>
      <c r="H7" s="20">
        <f t="shared" ref="H7:H19" si="1">IF(E7&gt;D7,(E7-D7)*I7/30,0)</f>
        <v>4.1000000000000002E-2</v>
      </c>
      <c r="I7" s="25">
        <v>0.03</v>
      </c>
      <c r="J7" s="21" t="str">
        <f t="shared" ref="J7:J19" si="2">IF(E7&gt;D7,"Pago em atraso",IF(E7="","Em aberto","Pago em dia"))</f>
        <v>Pago em atraso</v>
      </c>
    </row>
    <row r="8" spans="2:10" x14ac:dyDescent="0.25">
      <c r="B8" s="22" t="s">
        <v>20</v>
      </c>
      <c r="C8" s="23">
        <v>41730</v>
      </c>
      <c r="D8" s="23">
        <v>41769</v>
      </c>
      <c r="E8" s="17">
        <v>41810</v>
      </c>
      <c r="F8" s="24">
        <v>300</v>
      </c>
      <c r="G8" s="19">
        <f t="shared" si="0"/>
        <v>312.3</v>
      </c>
      <c r="H8" s="20">
        <f t="shared" si="1"/>
        <v>4.1000000000000002E-2</v>
      </c>
      <c r="I8" s="25">
        <v>0.03</v>
      </c>
      <c r="J8" s="21" t="str">
        <f t="shared" si="2"/>
        <v>Pago em atraso</v>
      </c>
    </row>
    <row r="9" spans="2:10" x14ac:dyDescent="0.25">
      <c r="B9" s="22" t="s">
        <v>20</v>
      </c>
      <c r="C9" s="23">
        <v>41730</v>
      </c>
      <c r="D9" s="26">
        <v>41769</v>
      </c>
      <c r="E9" s="17">
        <v>41810</v>
      </c>
      <c r="F9" s="24">
        <v>300</v>
      </c>
      <c r="G9" s="19">
        <f t="shared" si="0"/>
        <v>308.2</v>
      </c>
      <c r="H9" s="20">
        <f t="shared" si="1"/>
        <v>2.7333333333333334E-2</v>
      </c>
      <c r="I9" s="25">
        <v>0.02</v>
      </c>
      <c r="J9" s="21" t="str">
        <f t="shared" si="2"/>
        <v>Pago em atraso</v>
      </c>
    </row>
    <row r="10" spans="2:10" x14ac:dyDescent="0.25">
      <c r="B10" s="22" t="s">
        <v>20</v>
      </c>
      <c r="C10" s="23">
        <v>41730</v>
      </c>
      <c r="D10" s="23">
        <v>41795</v>
      </c>
      <c r="E10" s="17">
        <v>41810</v>
      </c>
      <c r="F10" s="24">
        <v>300</v>
      </c>
      <c r="G10" s="19">
        <f t="shared" si="0"/>
        <v>304.5</v>
      </c>
      <c r="H10" s="20">
        <f t="shared" si="1"/>
        <v>1.4999999999999998E-2</v>
      </c>
      <c r="I10" s="25">
        <v>0.03</v>
      </c>
      <c r="J10" s="21" t="str">
        <f t="shared" si="2"/>
        <v>Pago em atraso</v>
      </c>
    </row>
    <row r="11" spans="2:10" x14ac:dyDescent="0.25">
      <c r="B11" s="22" t="s">
        <v>20</v>
      </c>
      <c r="C11" s="23">
        <v>41730</v>
      </c>
      <c r="D11" s="23">
        <v>41795</v>
      </c>
      <c r="E11" s="17">
        <v>41810</v>
      </c>
      <c r="F11" s="24">
        <v>300</v>
      </c>
      <c r="G11" s="27">
        <f t="shared" si="0"/>
        <v>304.5</v>
      </c>
      <c r="H11" s="20">
        <f t="shared" si="1"/>
        <v>1.4999999999999998E-2</v>
      </c>
      <c r="I11" s="25">
        <v>0.03</v>
      </c>
      <c r="J11" s="21" t="str">
        <f t="shared" si="2"/>
        <v>Pago em atraso</v>
      </c>
    </row>
    <row r="12" spans="2:10" x14ac:dyDescent="0.25">
      <c r="B12" s="22" t="s">
        <v>24</v>
      </c>
      <c r="C12" s="23">
        <v>41730</v>
      </c>
      <c r="D12" s="23">
        <v>41795</v>
      </c>
      <c r="E12" s="17">
        <v>41810</v>
      </c>
      <c r="F12" s="24">
        <v>300</v>
      </c>
      <c r="G12" s="19">
        <f t="shared" si="0"/>
        <v>304.5</v>
      </c>
      <c r="H12" s="20">
        <f t="shared" si="1"/>
        <v>1.4999999999999998E-2</v>
      </c>
      <c r="I12" s="25">
        <v>0.03</v>
      </c>
      <c r="J12" s="21" t="str">
        <f t="shared" si="2"/>
        <v>Pago em atraso</v>
      </c>
    </row>
    <row r="13" spans="2:10" x14ac:dyDescent="0.25">
      <c r="B13" s="22" t="s">
        <v>20</v>
      </c>
      <c r="C13" s="23">
        <v>41730</v>
      </c>
      <c r="D13" s="23">
        <v>41795</v>
      </c>
      <c r="E13" s="17">
        <v>41810</v>
      </c>
      <c r="F13" s="24">
        <v>500</v>
      </c>
      <c r="G13" s="19">
        <f t="shared" si="0"/>
        <v>507.5</v>
      </c>
      <c r="H13" s="20">
        <f t="shared" si="1"/>
        <v>1.4999999999999998E-2</v>
      </c>
      <c r="I13" s="25">
        <v>0.03</v>
      </c>
      <c r="J13" s="21" t="str">
        <f t="shared" si="2"/>
        <v>Pago em atraso</v>
      </c>
    </row>
    <row r="14" spans="2:10" x14ac:dyDescent="0.25">
      <c r="B14" s="22" t="s">
        <v>20</v>
      </c>
      <c r="C14" s="23">
        <v>41730</v>
      </c>
      <c r="D14" s="23">
        <v>41769</v>
      </c>
      <c r="E14" s="17">
        <v>41810</v>
      </c>
      <c r="F14" s="24">
        <v>300</v>
      </c>
      <c r="G14" s="19">
        <f t="shared" si="0"/>
        <v>312.3</v>
      </c>
      <c r="H14" s="20">
        <f t="shared" si="1"/>
        <v>4.1000000000000002E-2</v>
      </c>
      <c r="I14" s="25">
        <v>0.03</v>
      </c>
      <c r="J14" s="21" t="str">
        <f t="shared" si="2"/>
        <v>Pago em atraso</v>
      </c>
    </row>
    <row r="15" spans="2:10" x14ac:dyDescent="0.25">
      <c r="B15" s="22" t="s">
        <v>20</v>
      </c>
      <c r="C15" s="23">
        <v>41730</v>
      </c>
      <c r="D15" s="23">
        <v>41769</v>
      </c>
      <c r="E15" s="17">
        <v>41810</v>
      </c>
      <c r="F15" s="24">
        <v>300</v>
      </c>
      <c r="G15" s="19">
        <f t="shared" si="0"/>
        <v>312.3</v>
      </c>
      <c r="H15" s="20">
        <f t="shared" si="1"/>
        <v>4.1000000000000002E-2</v>
      </c>
      <c r="I15" s="25">
        <v>0.03</v>
      </c>
      <c r="J15" s="21" t="str">
        <f t="shared" si="2"/>
        <v>Pago em atraso</v>
      </c>
    </row>
    <row r="16" spans="2:10" x14ac:dyDescent="0.25">
      <c r="B16" s="22" t="s">
        <v>20</v>
      </c>
      <c r="C16" s="23">
        <v>41730</v>
      </c>
      <c r="D16" s="23">
        <v>41769</v>
      </c>
      <c r="E16" s="17">
        <v>41810</v>
      </c>
      <c r="F16" s="24">
        <v>300</v>
      </c>
      <c r="G16" s="19">
        <f t="shared" si="0"/>
        <v>312.3</v>
      </c>
      <c r="H16" s="20">
        <f t="shared" si="1"/>
        <v>4.1000000000000002E-2</v>
      </c>
      <c r="I16" s="25">
        <v>0.03</v>
      </c>
      <c r="J16" s="21" t="str">
        <f t="shared" si="2"/>
        <v>Pago em atraso</v>
      </c>
    </row>
    <row r="17" spans="2:10" x14ac:dyDescent="0.25">
      <c r="B17" s="22" t="s">
        <v>20</v>
      </c>
      <c r="C17" s="23">
        <v>41730</v>
      </c>
      <c r="D17" s="23">
        <v>41769</v>
      </c>
      <c r="E17" s="17">
        <v>41810</v>
      </c>
      <c r="F17" s="24">
        <v>300</v>
      </c>
      <c r="G17" s="19">
        <f t="shared" si="0"/>
        <v>312.3</v>
      </c>
      <c r="H17" s="20">
        <f t="shared" si="1"/>
        <v>4.1000000000000002E-2</v>
      </c>
      <c r="I17" s="25">
        <v>0.03</v>
      </c>
      <c r="J17" s="21" t="str">
        <f t="shared" si="2"/>
        <v>Pago em atraso</v>
      </c>
    </row>
    <row r="18" spans="2:10" x14ac:dyDescent="0.25">
      <c r="B18" s="22" t="s">
        <v>20</v>
      </c>
      <c r="C18" s="23">
        <v>41730</v>
      </c>
      <c r="D18" s="23">
        <v>41769</v>
      </c>
      <c r="E18" s="17">
        <v>41810</v>
      </c>
      <c r="F18" s="24">
        <v>300</v>
      </c>
      <c r="G18" s="19">
        <f t="shared" si="0"/>
        <v>312.3</v>
      </c>
      <c r="H18" s="20">
        <f t="shared" si="1"/>
        <v>4.1000000000000002E-2</v>
      </c>
      <c r="I18" s="25">
        <v>0.03</v>
      </c>
      <c r="J18" s="21" t="str">
        <f t="shared" si="2"/>
        <v>Pago em atraso</v>
      </c>
    </row>
    <row r="19" spans="2:10" x14ac:dyDescent="0.25">
      <c r="B19" s="22" t="s">
        <v>20</v>
      </c>
      <c r="C19" s="23">
        <v>41730</v>
      </c>
      <c r="D19" s="23">
        <v>41769</v>
      </c>
      <c r="E19" s="17">
        <v>41810</v>
      </c>
      <c r="F19" s="24">
        <v>300</v>
      </c>
      <c r="G19" s="19">
        <f t="shared" si="0"/>
        <v>312.3</v>
      </c>
      <c r="H19" s="20">
        <f t="shared" si="1"/>
        <v>4.1000000000000002E-2</v>
      </c>
      <c r="I19" s="25">
        <v>0.03</v>
      </c>
      <c r="J19" s="21" t="str">
        <f t="shared" si="2"/>
        <v>Pago em atraso</v>
      </c>
    </row>
  </sheetData>
  <sheetProtection formatCells="0" formatColumns="0"/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00</vt:lpstr>
      <vt:lpstr>01</vt:lpstr>
      <vt:lpstr>02</vt:lpstr>
      <vt:lpstr>03</vt:lpstr>
      <vt:lpstr>04</vt:lpstr>
    </vt:vector>
  </TitlesOfParts>
  <Company>Baciotti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2014-05-28T18:52:48Z</dcterms:created>
  <dcterms:modified xsi:type="dcterms:W3CDTF">2014-06-03T16:56:52Z</dcterms:modified>
</cp:coreProperties>
</file>